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oggioperu-my.sharepoint.com/personal/milagros_ivette_roggioperu_onmicrosoft_com/Documents/ADQUISICIONES/3. PROCESOS EN CURSO/REEMBOLSABLE/2. SERVICIOS/80. SERV. LIMPIEZA SULLANA 2024/Proceso MM Marzo 2024/ANEXOS/"/>
    </mc:Choice>
  </mc:AlternateContent>
  <xr:revisionPtr revIDLastSave="8" documentId="13_ncr:1_{76A6D0D2-CC18-46EA-B6EA-480102F77ABB}" xr6:coauthVersionLast="47" xr6:coauthVersionMax="47" xr10:uidLastSave="{65C4D36C-7F40-4455-9003-FD706A77A31F}"/>
  <bookViews>
    <workbookView xWindow="-108" yWindow="-108" windowWidth="23256" windowHeight="12576" tabRatio="888" xr2:uid="{00000000-000D-0000-FFFF-FFFF00000000}"/>
  </bookViews>
  <sheets>
    <sheet name="Estructura de propuesta económi" sheetId="1" r:id="rId1"/>
    <sheet name="Estructura de costos del person" sheetId="4" r:id="rId2"/>
    <sheet name="Costo de los Insumos y Material" sheetId="3" r:id="rId3"/>
    <sheet name="Equipamiento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'Estructura de propuesta económi'!$G$7:$G$14</definedName>
    <definedName name="_Ind1" localSheetId="0">'Estructura de propuesta económi'!#REF!</definedName>
    <definedName name="_Ind2" localSheetId="0">'Estructura de propuesta económi'!#REF!</definedName>
    <definedName name="_Ind3" localSheetId="0">'Estructura de propuesta económi'!#REF!</definedName>
    <definedName name="_Ind4" localSheetId="0">'Estructura de propuesta económi'!#REF!</definedName>
    <definedName name="_Ind5" localSheetId="0">'Estructura de propuesta económi'!#REF!</definedName>
    <definedName name="a">[1]Compra_54MOD!#REF!</definedName>
    <definedName name="_xlnm.Print_Area" localSheetId="0">'Estructura de propuesta económi'!$A$1:$G$18</definedName>
    <definedName name="CALPH">[2]Sheet1!$M$1:$M$4</definedName>
    <definedName name="CBNPR">[2]Sheet1!$X$1:$X$4</definedName>
    <definedName name="CDCTO">[2]Sheet1!$B$1:$B$4</definedName>
    <definedName name="CDOCO">[2]Sheet1!$C$1:$C$4</definedName>
    <definedName name="CDSC1">[2]Sheet1!$E$1:$E$4</definedName>
    <definedName name="CDSC2">[2]Sheet1!$F$1:$F$4</definedName>
    <definedName name="CKCOO">[2]Sheet1!$A$1:$A$4</definedName>
    <definedName name="Cond1" localSheetId="0">'Estructura de propuesta económi'!#REF!</definedName>
    <definedName name="Cond2" localSheetId="0">'Estructura de propuesta económi'!#REF!</definedName>
    <definedName name="Cond3" localSheetId="0">'Estructura de propuesta económi'!#REF!</definedName>
    <definedName name="Cond4" localSheetId="0">'Estructura de propuesta económi'!#REF!</definedName>
    <definedName name="Cond5" localSheetId="0">'Estructura de propuesta económi'!#REF!</definedName>
    <definedName name="CPDDJ">[2]Sheet1!$S$1:$S$4</definedName>
    <definedName name="CPRRC">[2]Sheet1!$Q$1:$Q$4</definedName>
    <definedName name="CPTC">[2]Sheet1!$W$1:$W$4</definedName>
    <definedName name="CUM">[2]Sheet1!$G$1:$G$4</definedName>
    <definedName name="CUORG">[2]Sheet1!$I$1:$I$4</definedName>
    <definedName name="Espera" localSheetId="0">'Estructura de propuesta económi'!#REF!</definedName>
    <definedName name="Fecha1" localSheetId="0">'Estructura de propuesta económi'!#REF!</definedName>
    <definedName name="Fecha2" localSheetId="0">'Estructura de propuesta económi'!#REF!</definedName>
    <definedName name="Fecha3" localSheetId="0">'Estructura de propuesta económi'!#REF!</definedName>
    <definedName name="Fecha4" localSheetId="0">'Estructura de propuesta económi'!#REF!</definedName>
    <definedName name="Fecha5" localSheetId="0">'Estructura de propuesta económi'!#REF!</definedName>
    <definedName name="IniItems" localSheetId="0">'Estructura de propuesta económi'!#REF!</definedName>
    <definedName name="NroCotiz" localSheetId="0">'Estructura de propuesta económi'!#REF!</definedName>
    <definedName name="pag_2">[3]Compra_5!$B$69</definedName>
    <definedName name="pag_3">[3]Compra_5!$B$132</definedName>
    <definedName name="PrimerItem" localSheetId="0">'Estructura de propuesta económi'!#REF!</definedName>
    <definedName name="PrimPorc" localSheetId="0">'Estructura de propuesta económi'!#REF!</definedName>
    <definedName name="TipoCotiz" localSheetId="0">'Estructura de propuesta económi'!#REF!</definedName>
    <definedName name="_xlnm.Print_Titles" localSheetId="0">'Estructura de propuesta económi'!$4:$7</definedName>
    <definedName name="total">[4]OC215!#REF!</definedName>
    <definedName name="total1">[3]Compra_1!$I$311</definedName>
    <definedName name="total10">[3]Compra_10!$I$59</definedName>
    <definedName name="total100">[4]OC215!#REF!</definedName>
    <definedName name="total11">[3]Compra_11!$I$161</definedName>
    <definedName name="total12">[3]Compra_12!$I$36</definedName>
    <definedName name="total13">[3]Compra_13!$I$36</definedName>
    <definedName name="total14">[3]Compra_14!$I$32</definedName>
    <definedName name="total15">[3]Compra_15!$I$33</definedName>
    <definedName name="total16">[5]Compra_16!$I$33</definedName>
    <definedName name="total17">[5]Compra_17!$I$47</definedName>
    <definedName name="total18">[5]Compra_18!$I$44</definedName>
    <definedName name="total19">[5]Compra_19!$I$58</definedName>
    <definedName name="total1AMP">[3]Compra_1AMP!$I$36</definedName>
    <definedName name="total1MOD">[3]Compra_1MOD!$G$141</definedName>
    <definedName name="total2">[3]Compra_2!$I$53</definedName>
    <definedName name="total20">[5]Compra_20!$I$34</definedName>
    <definedName name="total21">[5]Compra_21!$I$35</definedName>
    <definedName name="total22">[5]Compra_22!$I$106</definedName>
    <definedName name="total23">[5]Compra_23!$I$101</definedName>
    <definedName name="total24">[5]Compra_24!$I$102</definedName>
    <definedName name="total25">[5]Compra_25!$I$36</definedName>
    <definedName name="total26">[5]Compra_26!$I$102</definedName>
    <definedName name="total27">[5]Compra_27!$I$105</definedName>
    <definedName name="total28">[5]Compra_28!$I$101</definedName>
    <definedName name="total29">[5]Compra_29!$I$106</definedName>
    <definedName name="total3">[3]Compra_3!$I$50</definedName>
    <definedName name="total30">[5]Compra_30!$I$105</definedName>
    <definedName name="total31">[6]Compra_31!$I$102</definedName>
    <definedName name="total32">[6]Compra_32!$I$105</definedName>
    <definedName name="total33">[6]Compra_33!$I$106</definedName>
    <definedName name="total34">[6]Compra_34!$I$46</definedName>
    <definedName name="total35">[6]Compra_35!$I$33</definedName>
    <definedName name="total36">[6]Compra_36!$I$33</definedName>
    <definedName name="total37">[6]Compra_37!$I$47</definedName>
    <definedName name="total38">[6]Compra_38!$I$45</definedName>
    <definedName name="total39">[6]Compra_39!$I$45</definedName>
    <definedName name="total4">[3]Compra_4!$I$33</definedName>
    <definedName name="total40">[6]Compra_40!$I$40</definedName>
    <definedName name="total41">[6]Compra_41!$I$45</definedName>
    <definedName name="total42">[6]Compra_42!$I$46</definedName>
    <definedName name="total43">[6]Compra_43!$I$46</definedName>
    <definedName name="total44">[6]Compra_44!$I$46</definedName>
    <definedName name="total45">[6]Compra_45!$I$112</definedName>
    <definedName name="total45AMP">[6]Compra_45AMP!$I$33</definedName>
    <definedName name="total46">[1]Compra_46!$I$146</definedName>
    <definedName name="total46AMP">[1]Compra_46AMP!$I$33</definedName>
    <definedName name="total47">[1]Compra_47!$I$143</definedName>
    <definedName name="total48">[1]Compra_48!$I$142</definedName>
    <definedName name="total49">[1]Compra_49!$I$44</definedName>
    <definedName name="total5">[3]Compra_5!$I$31</definedName>
    <definedName name="total50">[1]Compra_50!$I$44</definedName>
    <definedName name="total50AMP">[1]Compra_50AMP!$I$44</definedName>
    <definedName name="total51">[1]Compra_51!$I$44</definedName>
    <definedName name="total52">[1]Compra_52!$I$44</definedName>
    <definedName name="total52AMP">#REF!</definedName>
    <definedName name="total53">[1]Compra_53!$I$52</definedName>
    <definedName name="total54">[1]Compra_54!$I$52</definedName>
    <definedName name="total54MOD">[1]Compra_54MOD!#REF!</definedName>
    <definedName name="total55">[1]Compra_55!$I$46</definedName>
    <definedName name="total56">[1]Compra_56!$I$46</definedName>
    <definedName name="total57">[1]Compra_57!$I$46</definedName>
    <definedName name="total57AMP">[1]Compra_57AMP!$I$39</definedName>
    <definedName name="total58">[1]Compra_58!$I$59</definedName>
    <definedName name="total59">[1]Compra_59!$I$91</definedName>
    <definedName name="total6">[3]Compra_6!$I$32</definedName>
    <definedName name="total60">[1]Compra_60!$I$34</definedName>
    <definedName name="total61">[7]Compra_61!$I$40</definedName>
    <definedName name="total62">[7]Compra_62!$I$33</definedName>
    <definedName name="total63">[7]Compra_63!$I$35</definedName>
    <definedName name="total64">[7]Compra_64!$I$33</definedName>
    <definedName name="total65">[7]Compra_65!$I$36</definedName>
    <definedName name="total66">[7]Compra_66!$I$36</definedName>
    <definedName name="total67">[7]Compra_67!$I$33</definedName>
    <definedName name="total68">[7]Compra_68!$I$36</definedName>
    <definedName name="total69">[7]Compra_69!$I$36</definedName>
    <definedName name="total7">[3]Compra_7!$I$31</definedName>
    <definedName name="total70">[7]Compra_70!$I$36</definedName>
    <definedName name="total70AMP">[7]Compra_70AMP!$I$36</definedName>
    <definedName name="total71">[7]Compra_71!$I$38</definedName>
    <definedName name="total72">[7]Compra_72!$I$33</definedName>
    <definedName name="total73">[7]Compra_73!$I$40</definedName>
    <definedName name="total74">[7]Compra_74!$I$36</definedName>
    <definedName name="total75">[7]Compra_75!$I$59</definedName>
    <definedName name="total8">[3]Compra_8!$I$31</definedName>
    <definedName name="total82">[4]OC215!#REF!</definedName>
    <definedName name="total83">[8]Compra_136!$I$32</definedName>
    <definedName name="total85">[4]OC215!#REF!</definedName>
    <definedName name="total9">[3]Compra_9!$I$43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1" i="1" l="1"/>
  <c r="H12" i="1"/>
  <c r="H14" i="1"/>
  <c r="H10" i="1"/>
  <c r="H8" i="1"/>
  <c r="H15" i="1" s="1"/>
  <c r="B27" i="4"/>
  <c r="B22" i="4"/>
  <c r="B17" i="4"/>
  <c r="B13" i="4"/>
  <c r="B7" i="4"/>
  <c r="B28" i="4" s="1"/>
  <c r="H16" i="1" l="1"/>
</calcChain>
</file>

<file path=xl/sharedStrings.xml><?xml version="1.0" encoding="utf-8"?>
<sst xmlns="http://schemas.openxmlformats.org/spreadsheetml/2006/main" count="102" uniqueCount="90">
  <si>
    <t>PROPUESTA ECONÓMICA</t>
  </si>
  <si>
    <t>IT.</t>
  </si>
  <si>
    <t>CANT.</t>
  </si>
  <si>
    <t>U.M.</t>
  </si>
  <si>
    <t>DESCRIPCION</t>
  </si>
  <si>
    <t xml:space="preserve">Contacto: </t>
  </si>
  <si>
    <t>Teléfono:</t>
  </si>
  <si>
    <t>Costo Mensual SIN IGV</t>
  </si>
  <si>
    <t>unidad</t>
  </si>
  <si>
    <t>Personal de limpieza de 8 horas- de lunes a sábado (48 horas semanales)</t>
  </si>
  <si>
    <t>Glb</t>
  </si>
  <si>
    <t>Costo Total MENSUAL (CON IGV)</t>
  </si>
  <si>
    <t>*INCLIUYE IMPUESTOS</t>
  </si>
  <si>
    <t>CONCEPTOS</t>
  </si>
  <si>
    <t>Costo Mensual x persona (S/)</t>
  </si>
  <si>
    <t>I. Remuneración</t>
  </si>
  <si>
    <t>Remuneración base</t>
  </si>
  <si>
    <t>Asignación familiar</t>
  </si>
  <si>
    <t>Horas extras</t>
  </si>
  <si>
    <t>Feriados</t>
  </si>
  <si>
    <t>Sub Total I</t>
  </si>
  <si>
    <t>II. Beneficios Sociales</t>
  </si>
  <si>
    <t>Vacaciones</t>
  </si>
  <si>
    <t>Gratificaciones</t>
  </si>
  <si>
    <t>CTS</t>
  </si>
  <si>
    <t>Otros (especificar)</t>
  </si>
  <si>
    <t>Sub Total II</t>
  </si>
  <si>
    <t>III. Aportes de la empresa</t>
  </si>
  <si>
    <t>ESSALUD</t>
  </si>
  <si>
    <t>Sub Total III</t>
  </si>
  <si>
    <t>IV. Vestuario</t>
  </si>
  <si>
    <t>Uniformes</t>
  </si>
  <si>
    <t>EPP´s</t>
  </si>
  <si>
    <t>Sub Total IV</t>
  </si>
  <si>
    <t>V. Gastos Generales</t>
  </si>
  <si>
    <t>Gastos administrativos</t>
  </si>
  <si>
    <t>Seguridad: SCTR y Seguro de vida Ley</t>
  </si>
  <si>
    <t>Otros Gastos (especificar)</t>
  </si>
  <si>
    <t>Sub Total V</t>
  </si>
  <si>
    <t>Costo PERSONAL ( I+II+III+IV+V) sin IGV</t>
  </si>
  <si>
    <t>Este monto llevarlo a la celda de la estructura de costos</t>
  </si>
  <si>
    <t>Ítem</t>
  </si>
  <si>
    <t>Cantidad</t>
  </si>
  <si>
    <t>Dispensadores de papel de cocina</t>
  </si>
  <si>
    <t>Dispensador de papel higiénico</t>
  </si>
  <si>
    <t>Dispensador de jabón de manos cocina</t>
  </si>
  <si>
    <t>Dispensador de jabón de manos baño</t>
  </si>
  <si>
    <t>Tachos de basura de cocina grande de 54 LT</t>
  </si>
  <si>
    <t>Tachos de basura de baños de 25 LT</t>
  </si>
  <si>
    <t>Tachos de basura de oficinas de 25 LT</t>
  </si>
  <si>
    <t>Bolsas grandes de basura</t>
  </si>
  <si>
    <t>bolsas para tachos de basura baño</t>
  </si>
  <si>
    <t>bolsas para tachos de oficina</t>
  </si>
  <si>
    <t>Jabón de manos</t>
  </si>
  <si>
    <t>papel higiénico</t>
  </si>
  <si>
    <t>papel de manos de baño</t>
  </si>
  <si>
    <t>papel cocina rollo secador de manos</t>
  </si>
  <si>
    <t>detergente para platos</t>
  </si>
  <si>
    <t>aromatizador</t>
  </si>
  <si>
    <t>lejía</t>
  </si>
  <si>
    <t>…...............</t>
  </si>
  <si>
    <t>…...........</t>
  </si>
  <si>
    <t>…............</t>
  </si>
  <si>
    <t>….........</t>
  </si>
  <si>
    <t>…...................</t>
  </si>
  <si>
    <t>Por ejemplo:</t>
  </si>
  <si>
    <t>Trapos de franela, trapos absorbentes, 
paños de microfibra, esponja de fibra 
verde, guantes, entre otros</t>
  </si>
  <si>
    <t>SERVICIO DE LIMPIEZA DE PERSONAL 2024</t>
  </si>
  <si>
    <r>
      <rPr>
        <i/>
        <sz val="11"/>
        <rFont val="Arial"/>
        <family val="2"/>
      </rPr>
      <t xml:space="preserve">Equipamiento para la limpieza: </t>
    </r>
    <r>
      <rPr>
        <sz val="11"/>
        <rFont val="Arial"/>
        <family val="2"/>
      </rPr>
      <t xml:space="preserve">Escoba, trapeador, recogedor, balde, desatorador, hisopo de baño, entre otros.
</t>
    </r>
    <r>
      <rPr>
        <i/>
        <sz val="11"/>
        <rFont val="Arial"/>
        <family val="2"/>
      </rPr>
      <t>Siempre tiene que estar en buen estado</t>
    </r>
  </si>
  <si>
    <t>Equipamiento que el POSTOR debe considerar dentro de su propuesta entregados al inicio del SERVICIO</t>
  </si>
  <si>
    <t>Insumos de Limpieza</t>
  </si>
  <si>
    <t>Este monto GLOBAL debe llevarlo a la celda de la estructura de costos</t>
  </si>
  <si>
    <t>Rango 1_base</t>
  </si>
  <si>
    <t>Rango 2</t>
  </si>
  <si>
    <t>Rango 3</t>
  </si>
  <si>
    <t>Rango 4</t>
  </si>
  <si>
    <t xml:space="preserve">El Proveedor debe colocar el costo de los insumos a TODO COSTO en los siguientes rango de número de personas: </t>
  </si>
  <si>
    <t>Número de personas</t>
  </si>
  <si>
    <t>Costo de Insumos y Materiales:</t>
  </si>
  <si>
    <t>①</t>
  </si>
  <si>
    <t>②</t>
  </si>
  <si>
    <t>PRECIO SIN IGV</t>
  </si>
  <si>
    <t>①+②</t>
  </si>
  <si>
    <r>
      <t xml:space="preserve">Completar la Hoja "Estructura de costos del personal" / </t>
    </r>
    <r>
      <rPr>
        <b/>
        <u/>
        <sz val="10"/>
        <rFont val="Arial"/>
        <family val="2"/>
      </rPr>
      <t>Inicialmente el SERVICIO iniciará con 03 personas</t>
    </r>
  </si>
  <si>
    <t>61-75</t>
  </si>
  <si>
    <t>76-90</t>
  </si>
  <si>
    <t>91-105</t>
  </si>
  <si>
    <t>Para efectos de calculo mensual, se tomará el RANGO BASE</t>
  </si>
  <si>
    <t>Rango 5</t>
  </si>
  <si>
    <t>106-120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</si>
</sst>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S/&quot;\ * #,##0.00_-;\-&quot;S/&quot;\ * #,##0.00_-;_-&quot;S/&quot;\ * &quot;-&quot;??_-;_-@_-"/>
    <numFmt numFmtId="43" formatCode="_-* #,##0.00_-;\-* #,##0.00_-;_-* &quot;-&quot;??_-;_-@_-"/>
    <numFmt numFmtId="164" formatCode="_(* #,##0.00_);_(* \(#,##0.00\);_(* &quot;-&quot;??_);_(@_)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0"/>
      <color rgb="FF000000"/>
      <name val="Times New Roman"/>
      <family val="1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sz val="10"/>
      <color rgb="FF000000"/>
      <name val="Calibri"/>
      <family val="2"/>
    </font>
    <font>
      <b/>
      <sz val="11"/>
      <color rgb="FF3B3B3B"/>
      <name val="Arial"/>
      <family val="2"/>
    </font>
    <font>
      <sz val="16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sz val="22"/>
      <name val="Aptos Narrow"/>
      <family val="2"/>
    </font>
    <font>
      <b/>
      <u/>
      <sz val="10"/>
      <name val="Arial"/>
      <family val="2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4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4" fillId="0" borderId="8" xfId="0" applyFont="1" applyBorder="1"/>
    <xf numFmtId="0" fontId="11" fillId="0" borderId="1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4" fillId="0" borderId="5" xfId="0" applyFont="1" applyBorder="1"/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/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6" xfId="0" applyFont="1" applyBorder="1"/>
    <xf numFmtId="0" fontId="1" fillId="0" borderId="16" xfId="0" applyFont="1" applyBorder="1" applyAlignment="1">
      <alignment horizontal="left" indent="2"/>
    </xf>
    <xf numFmtId="44" fontId="0" fillId="0" borderId="16" xfId="1" applyFont="1" applyBorder="1"/>
    <xf numFmtId="44" fontId="0" fillId="5" borderId="16" xfId="1" applyFont="1" applyFill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44" fontId="10" fillId="3" borderId="18" xfId="1" applyFont="1" applyFill="1" applyBorder="1" applyAlignment="1" applyProtection="1">
      <alignment horizontal="center" vertical="center"/>
      <protection locked="0"/>
    </xf>
    <xf numFmtId="44" fontId="0" fillId="5" borderId="16" xfId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4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 wrapText="1"/>
    </xf>
    <xf numFmtId="44" fontId="10" fillId="3" borderId="25" xfId="1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9" fillId="4" borderId="11" xfId="0" quotePrefix="1" applyFont="1" applyFill="1" applyBorder="1" applyAlignment="1">
      <alignment horizontal="center" vertical="center" wrapText="1"/>
    </xf>
    <xf numFmtId="0" fontId="19" fillId="4" borderId="24" xfId="0" quotePrefix="1" applyFont="1" applyFill="1" applyBorder="1" applyAlignment="1">
      <alignment horizontal="center" vertical="center" wrapText="1"/>
    </xf>
    <xf numFmtId="44" fontId="10" fillId="5" borderId="18" xfId="1" applyFont="1" applyFill="1" applyBorder="1" applyAlignment="1" applyProtection="1">
      <alignment horizontal="center" vertical="center"/>
      <protection locked="0"/>
    </xf>
    <xf numFmtId="44" fontId="10" fillId="5" borderId="17" xfId="1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4" fontId="10" fillId="5" borderId="23" xfId="1" applyFont="1" applyFill="1" applyBorder="1" applyAlignment="1" applyProtection="1">
      <alignment horizontal="center" vertical="center"/>
      <protection locked="0"/>
    </xf>
    <xf numFmtId="44" fontId="25" fillId="3" borderId="11" xfId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13" xfId="0" quotePrefix="1" applyFont="1" applyFill="1" applyBorder="1" applyAlignment="1">
      <alignment horizontal="center" vertical="center"/>
    </xf>
    <xf numFmtId="0" fontId="18" fillId="4" borderId="12" xfId="0" quotePrefix="1" applyFont="1" applyFill="1" applyBorder="1" applyAlignment="1">
      <alignment horizontal="center" vertical="center"/>
    </xf>
    <xf numFmtId="0" fontId="18" fillId="4" borderId="26" xfId="0" quotePrefix="1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/>
    </xf>
  </cellXfs>
  <cellStyles count="6">
    <cellStyle name="Millares 2" xfId="3" xr:uid="{1354050D-5C03-4316-BAEE-83A2F6915D5F}"/>
    <cellStyle name="Millares 3" xfId="4" xr:uid="{355BF8B4-BBBF-4DC5-9F18-A7025C1A00F1}"/>
    <cellStyle name="Moneda" xfId="1" builtinId="4"/>
    <cellStyle name="Moneda 2" xfId="5" xr:uid="{4A09D980-02D1-449F-B6A4-0A386B85543F}"/>
    <cellStyle name="Normal" xfId="0" builtinId="0"/>
    <cellStyle name="Normal 3" xfId="2" xr:uid="{B9620A2D-03E1-4CE5-A388-8044B30EA83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170633</xdr:colOff>
      <xdr:row>0</xdr:row>
      <xdr:rowOff>282735</xdr:rowOff>
    </xdr:from>
    <xdr:to>
      <xdr:col>3</xdr:col>
      <xdr:colOff>968815</xdr:colOff>
      <xdr:row>2</xdr:row>
      <xdr:rowOff>322976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8252D6-237E-7C70-6D90-BDA2B45E3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76" y="282735"/>
          <a:ext cx="3111396" cy="10449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621518</xdr:colOff>
      <xdr:row>1</xdr:row>
      <xdr:rowOff>86678</xdr:rowOff>
    </xdr:from>
    <xdr:to>
      <xdr:col>6</xdr:col>
      <xdr:colOff>282144</xdr:colOff>
      <xdr:row>6</xdr:row>
      <xdr:rowOff>57824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D6E54B3-0C54-14C3-CDBA-E9608FB5E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88435" y="1060345"/>
          <a:ext cx="2004411" cy="1286442"/>
        </a:xfrm>
        <a:prstGeom prst="rect">
          <a:avLst/>
        </a:prstGeom>
      </xdr:spPr>
    </xdr:pic>
    <xdr:clientData/>
  </xdr:twoCellAnchor>
  <xdr:twoCellAnchor editAs="oneCell">
    <xdr:from>
      <xdr:col>10</xdr:col>
      <xdr:colOff>63564</xdr:colOff>
      <xdr:row>0</xdr:row>
      <xdr:rowOff>483023</xdr:rowOff>
    </xdr:from>
    <xdr:to>
      <xdr:col>12</xdr:col>
      <xdr:colOff>743585</xdr:colOff>
      <xdr:row>6</xdr:row>
      <xdr:rowOff>231987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92044B6-CC7F-0A3F-41D7-5B05FF5D8F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8657" r="10870" b="6875"/>
        <a:stretch/>
      </xdr:blipFill>
      <xdr:spPr>
        <a:xfrm>
          <a:off x="16012647" y="483023"/>
          <a:ext cx="2234924" cy="1755987"/>
        </a:xfrm>
        <a:prstGeom prst="rect">
          <a:avLst/>
        </a:prstGeom>
      </xdr:spPr>
    </xdr:pic>
    <xdr:clientData/>
  </xdr:twoCellAnchor>
  <xdr:twoCellAnchor editAs="oneCell">
    <xdr:from>
      <xdr:col>7</xdr:col>
      <xdr:colOff>249249</xdr:colOff>
      <xdr:row>1</xdr:row>
      <xdr:rowOff>0</xdr:rowOff>
    </xdr:from>
    <xdr:to>
      <xdr:col>9</xdr:col>
      <xdr:colOff>513380</xdr:colOff>
      <xdr:row>6</xdr:row>
      <xdr:rowOff>22670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E81AC89-BEE6-9684-BA42-094A13105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48832" y="863864"/>
          <a:ext cx="1830464" cy="1351301"/>
        </a:xfrm>
        <a:prstGeom prst="rect">
          <a:avLst/>
        </a:prstGeom>
      </xdr:spPr>
    </xdr:pic>
    <xdr:clientData/>
  </xdr:twoCellAnchor>
  <xdr:twoCellAnchor>
    <xdr:from>
      <xdr:col>7</xdr:col>
      <xdr:colOff>645319</xdr:colOff>
      <xdr:row>6</xdr:row>
      <xdr:rowOff>150020</xdr:rowOff>
    </xdr:from>
    <xdr:to>
      <xdr:col>9</xdr:col>
      <xdr:colOff>492919</xdr:colOff>
      <xdr:row>7</xdr:row>
      <xdr:rowOff>187643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1DEA86F8-2E75-4329-9D2F-9EEE11EFD4F0}"/>
            </a:ext>
          </a:extLst>
        </xdr:cNvPr>
        <xdr:cNvSpPr txBox="1"/>
      </xdr:nvSpPr>
      <xdr:spPr>
        <a:xfrm>
          <a:off x="14237494" y="4569620"/>
          <a:ext cx="1409700" cy="304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tacho de baño</a:t>
          </a:r>
        </a:p>
      </xdr:txBody>
    </xdr:sp>
    <xdr:clientData/>
  </xdr:twoCellAnchor>
  <xdr:twoCellAnchor>
    <xdr:from>
      <xdr:col>10</xdr:col>
      <xdr:colOff>400050</xdr:colOff>
      <xdr:row>6</xdr:row>
      <xdr:rowOff>127159</xdr:rowOff>
    </xdr:from>
    <xdr:to>
      <xdr:col>12</xdr:col>
      <xdr:colOff>245745</xdr:colOff>
      <xdr:row>7</xdr:row>
      <xdr:rowOff>94297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C262577A-670B-4592-A09D-B38FFF034327}"/>
            </a:ext>
          </a:extLst>
        </xdr:cNvPr>
        <xdr:cNvSpPr txBox="1"/>
      </xdr:nvSpPr>
      <xdr:spPr>
        <a:xfrm>
          <a:off x="16335375" y="4546759"/>
          <a:ext cx="1407795" cy="233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tacho de cocina</a:t>
          </a:r>
        </a:p>
      </xdr:txBody>
    </xdr:sp>
    <xdr:clientData/>
  </xdr:twoCellAnchor>
  <xdr:twoCellAnchor>
    <xdr:from>
      <xdr:col>4</xdr:col>
      <xdr:colOff>222833</xdr:colOff>
      <xdr:row>6</xdr:row>
      <xdr:rowOff>69002</xdr:rowOff>
    </xdr:from>
    <xdr:to>
      <xdr:col>6</xdr:col>
      <xdr:colOff>59002</xdr:colOff>
      <xdr:row>7</xdr:row>
      <xdr:rowOff>187007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5B92B29A-B3C8-42A3-BE48-B5AB52C5F72B}"/>
            </a:ext>
          </a:extLst>
        </xdr:cNvPr>
        <xdr:cNvSpPr txBox="1"/>
      </xdr:nvSpPr>
      <xdr:spPr>
        <a:xfrm>
          <a:off x="11472916" y="4471669"/>
          <a:ext cx="1402503" cy="382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tacho de oficina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file02\Gestion_Calidad\COMPRAS\46%20a%20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ilagros_ivette_roggioperu_onmicrosoft_com/Documents/ADQUISICIONES/08.%20PROCESOS%20EN%20CURSO/2.%20SUMINISTROS/SALA%20BIM/I.%20ESCRITORIO/Anexo%2003.-%20Cuadro%20Comparativo/Sheet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file02\Gestion_Calidad\COMPRAS\1%20a%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file02\Gestion_Calidad\Documents%20and%20Settings\AGAMERO\Configuraci&#243;n%20local\Archivos%20temporales%20de%20Internet\OLK4\Compras\Compras%20206%20hasta%202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file02\Gestion_Calidad\COMPRAS\16%20a%20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file02\Gestion_Calidad\COMPRAS\31%20a%204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file02\Gestion_Calidad\COMPRAS\61%20a%207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file02\Gestion_Calidad\COMPRAS\136%20a%201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ra_46"/>
      <sheetName val="Compra_46AMP"/>
      <sheetName val="Compra_47"/>
      <sheetName val="Compra_48"/>
      <sheetName val="Compra_49"/>
      <sheetName val="Compra_50"/>
      <sheetName val="Compra_50AMP"/>
      <sheetName val="Compra_51"/>
      <sheetName val="Compra_52"/>
      <sheetName val="Compra_53"/>
      <sheetName val="Compra_54"/>
      <sheetName val="Compra_54MOD"/>
      <sheetName val="Compra_55"/>
      <sheetName val="Compra_56"/>
      <sheetName val="Compra_57"/>
      <sheetName val="Compra_57AMP"/>
      <sheetName val="Compra_58"/>
      <sheetName val="Compra_59"/>
      <sheetName val="Compra_60"/>
    </sheetNames>
    <sheetDataSet>
      <sheetData sheetId="0" refreshError="1">
        <row r="146">
          <cell r="I146">
            <v>31571.743499999997</v>
          </cell>
        </row>
      </sheetData>
      <sheetData sheetId="1" refreshError="1">
        <row r="33">
          <cell r="I33">
            <v>16.020400000000002</v>
          </cell>
        </row>
      </sheetData>
      <sheetData sheetId="2" refreshError="1">
        <row r="143">
          <cell r="I143">
            <v>2033.6591000000001</v>
          </cell>
        </row>
      </sheetData>
      <sheetData sheetId="3" refreshError="1">
        <row r="142">
          <cell r="I142">
            <v>5497.7560000000003</v>
          </cell>
        </row>
      </sheetData>
      <sheetData sheetId="4" refreshError="1">
        <row r="44">
          <cell r="I44">
            <v>828.19659999999999</v>
          </cell>
        </row>
      </sheetData>
      <sheetData sheetId="5" refreshError="1">
        <row r="44">
          <cell r="I44">
            <v>1229.3600000000001</v>
          </cell>
        </row>
      </sheetData>
      <sheetData sheetId="6" refreshError="1">
        <row r="44">
          <cell r="I44">
            <v>1229.3600000000001</v>
          </cell>
        </row>
      </sheetData>
      <sheetData sheetId="7" refreshError="1">
        <row r="44">
          <cell r="I44">
            <v>2130.326</v>
          </cell>
        </row>
      </sheetData>
      <sheetData sheetId="8" refreshError="1">
        <row r="44">
          <cell r="I44">
            <v>580.79999999999995</v>
          </cell>
        </row>
      </sheetData>
      <sheetData sheetId="9" refreshError="1">
        <row r="52">
          <cell r="I52">
            <v>4276.3699000000006</v>
          </cell>
        </row>
      </sheetData>
      <sheetData sheetId="10" refreshError="1">
        <row r="52">
          <cell r="I52">
            <v>773.31100000000004</v>
          </cell>
        </row>
      </sheetData>
      <sheetData sheetId="11" refreshError="1"/>
      <sheetData sheetId="12" refreshError="1">
        <row r="46">
          <cell r="I46">
            <v>660.66</v>
          </cell>
        </row>
      </sheetData>
      <sheetData sheetId="13" refreshError="1">
        <row r="46">
          <cell r="I46">
            <v>5710.4740000000002</v>
          </cell>
        </row>
      </sheetData>
      <sheetData sheetId="14" refreshError="1">
        <row r="46">
          <cell r="I46">
            <v>6400.9362999999994</v>
          </cell>
        </row>
      </sheetData>
      <sheetData sheetId="15" refreshError="1">
        <row r="39">
          <cell r="I39">
            <v>66.404800000000009</v>
          </cell>
        </row>
      </sheetData>
      <sheetData sheetId="16" refreshError="1">
        <row r="59">
          <cell r="I59">
            <v>16599.372899999998</v>
          </cell>
        </row>
      </sheetData>
      <sheetData sheetId="17" refreshError="1">
        <row r="91">
          <cell r="I91">
            <v>16803.560399999998</v>
          </cell>
        </row>
      </sheetData>
      <sheetData sheetId="18" refreshError="1">
        <row r="34">
          <cell r="I34">
            <v>4307.6000000000004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NALISIS"/>
      <sheetName val="EFICIENCIAS"/>
      <sheetName val="REG.REVIS."/>
      <sheetName val="ANALISIS "/>
      <sheetName val="Testing"/>
      <sheetName val="BASE"/>
      <sheetName val="BOQ"/>
      <sheetName val="Hoja4"/>
      <sheetName val="Accesorios"/>
      <sheetName val="fittings"/>
      <sheetName val="CS"/>
      <sheetName val="Concrete"/>
      <sheetName val="CooperPipe"/>
      <sheetName val="CooperTubing"/>
      <sheetName val="Duct"/>
      <sheetName val="FRPPipe"/>
      <sheetName val="pipeHDPE"/>
      <sheetName val="PipePVC"/>
      <sheetName val="PipePVCPeru"/>
      <sheetName val="Hose"/>
      <sheetName val="SSteelPipe"/>
      <sheetName val="Pump Calcs"/>
      <sheetName val="Fluid"/>
      <sheetName val="Rouhness"/>
      <sheetName val="Material"/>
      <sheetName val="tank1"/>
      <sheetName val="conv"/>
      <sheetName val="steel"/>
      <sheetName val="REG_REVIS_"/>
      <sheetName val="ANALISIS_"/>
      <sheetName val="작성기준"/>
      <sheetName val="DATOS DE CAMPO"/>
      <sheetName val="Sheet2"/>
      <sheetName val="Sheet3"/>
      <sheetName val="Misc"/>
      <sheetName val="DAT"/>
      <sheetName val="Estimate"/>
      <sheetName val="Programa Producción"/>
      <sheetName val="Propuesta"/>
      <sheetName val="Detail"/>
      <sheetName val="取纏"/>
      <sheetName val="想定価格"/>
      <sheetName val="Data"/>
      <sheetName val="NEWDRAW"/>
      <sheetName val="DATA LISTS"/>
      <sheetName val="DATA_REFERENCE"/>
      <sheetName val="UnitWght"/>
      <sheetName val="Restraint Summary Extended - Mu"/>
      <sheetName val="Budget Weight Instructions A"/>
      <sheetName val="Calendario"/>
      <sheetName val="Interface de programacion "/>
      <sheetName val="ENE97"/>
      <sheetName val="Planilla.LPC"/>
      <sheetName val="basedatos"/>
      <sheetName val="civ_roma"/>
      <sheetName val="Param"/>
      <sheetName val="Conting"/>
      <sheetName val="LaborFlow"/>
      <sheetName val="datos"/>
      <sheetName val="GENERAL"/>
      <sheetName val="Sheet11(2)"/>
      <sheetName val="Calculo cables"/>
      <sheetName val="BASE DE DATOS"/>
      <sheetName val="대비표"/>
      <sheetName val="Hoja1"/>
      <sheetName val="resumen OK"/>
      <sheetName val="TABLAS"/>
      <sheetName val="Base_Data"/>
      <sheetName val="예산"/>
      <sheetName val="Qty"/>
      <sheetName val="내역"/>
      <sheetName val="Take-Off"/>
      <sheetName val="Resumen"/>
      <sheetName val="inter"/>
      <sheetName val="Fab. 15"/>
      <sheetName val="MAT"/>
      <sheetName val="Database v13.0"/>
      <sheetName val="PL"/>
      <sheetName val="PROJ_MGMT"/>
      <sheetName val="Salary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ra_1"/>
      <sheetName val="Compra_1MOD"/>
      <sheetName val="Compra_1AMP"/>
      <sheetName val="Compra_2"/>
      <sheetName val="Compra_3"/>
      <sheetName val="Compra_4"/>
      <sheetName val="Compra_5"/>
      <sheetName val="Compra_6"/>
      <sheetName val="Compra_7"/>
      <sheetName val="Compra_8"/>
      <sheetName val="Compra_9"/>
      <sheetName val="Compra_10"/>
      <sheetName val="Compra_11"/>
      <sheetName val="Compra_12"/>
      <sheetName val="Compra_13"/>
      <sheetName val="Compra_14"/>
      <sheetName val="Compra_15"/>
    </sheetNames>
    <sheetDataSet>
      <sheetData sheetId="0" refreshError="1">
        <row r="311">
          <cell r="I311">
            <v>107557</v>
          </cell>
        </row>
      </sheetData>
      <sheetData sheetId="1" refreshError="1">
        <row r="141">
          <cell r="G141">
            <v>-9032</v>
          </cell>
        </row>
      </sheetData>
      <sheetData sheetId="2" refreshError="1">
        <row r="36">
          <cell r="I36">
            <v>2385.9868999999999</v>
          </cell>
        </row>
      </sheetData>
      <sheetData sheetId="3" refreshError="1">
        <row r="53">
          <cell r="I53">
            <v>3099</v>
          </cell>
        </row>
      </sheetData>
      <sheetData sheetId="4" refreshError="1">
        <row r="50">
          <cell r="I50">
            <v>222337.5</v>
          </cell>
        </row>
      </sheetData>
      <sheetData sheetId="5" refreshError="1">
        <row r="33">
          <cell r="I33">
            <v>387200</v>
          </cell>
        </row>
      </sheetData>
      <sheetData sheetId="6" refreshError="1">
        <row r="31">
          <cell r="I31">
            <v>90750</v>
          </cell>
        </row>
      </sheetData>
      <sheetData sheetId="7" refreshError="1">
        <row r="32">
          <cell r="I32">
            <v>18150</v>
          </cell>
        </row>
      </sheetData>
      <sheetData sheetId="8" refreshError="1">
        <row r="31">
          <cell r="I31">
            <v>54450</v>
          </cell>
        </row>
      </sheetData>
      <sheetData sheetId="9" refreshError="1">
        <row r="31">
          <cell r="I31">
            <v>959530</v>
          </cell>
        </row>
      </sheetData>
      <sheetData sheetId="10" refreshError="1">
        <row r="43">
          <cell r="I43">
            <v>24200</v>
          </cell>
        </row>
      </sheetData>
      <sheetData sheetId="11" refreshError="1">
        <row r="59">
          <cell r="I59">
            <v>9543.4394000000011</v>
          </cell>
        </row>
      </sheetData>
      <sheetData sheetId="12" refreshError="1">
        <row r="161">
          <cell r="I161">
            <v>18177.0435</v>
          </cell>
        </row>
      </sheetData>
      <sheetData sheetId="13" refreshError="1">
        <row r="36">
          <cell r="I36">
            <v>3066.14</v>
          </cell>
        </row>
      </sheetData>
      <sheetData sheetId="14" refreshError="1">
        <row r="36">
          <cell r="I36">
            <v>7391.7099999999991</v>
          </cell>
        </row>
      </sheetData>
      <sheetData sheetId="15" refreshError="1">
        <row r="32">
          <cell r="I32">
            <v>22324.5</v>
          </cell>
        </row>
      </sheetData>
      <sheetData sheetId="16" refreshError="1">
        <row r="33">
          <cell r="I33">
            <v>5880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215"/>
      <sheetName val="9du2xkjwWr9t0XNQzLvhYSjeD"/>
      <sheetName val="OC206"/>
      <sheetName val="OC206AMP"/>
      <sheetName val="OC206AMP2"/>
      <sheetName val="OC206Amp3"/>
      <sheetName val="OC207"/>
      <sheetName val="OC207Amp"/>
      <sheetName val="OC208"/>
      <sheetName val="OC208AMP"/>
      <sheetName val="OC209"/>
      <sheetName val="OC210"/>
      <sheetName val="OC211"/>
      <sheetName val="OC211AMP"/>
      <sheetName val="OC211Amp2"/>
      <sheetName val="OC212"/>
      <sheetName val="OC212Amp"/>
      <sheetName val="OC213"/>
      <sheetName val="OC213Amp"/>
      <sheetName val="OC214"/>
      <sheetName val="OC214AMP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ra_16"/>
      <sheetName val="Compra_17"/>
      <sheetName val="Compra_18"/>
      <sheetName val="Compra_19"/>
      <sheetName val="Compra_20"/>
      <sheetName val="Compra_21"/>
      <sheetName val="Compra_22"/>
      <sheetName val="Compra_23"/>
      <sheetName val="Compra_24"/>
      <sheetName val="Compra_25"/>
      <sheetName val="Compra_26"/>
      <sheetName val="Compra_27"/>
      <sheetName val="Compra_28"/>
      <sheetName val="Compra_29"/>
      <sheetName val="Compra_30"/>
    </sheetNames>
    <sheetDataSet>
      <sheetData sheetId="0" refreshError="1">
        <row r="33">
          <cell r="I33">
            <v>49428.5</v>
          </cell>
        </row>
      </sheetData>
      <sheetData sheetId="1" refreshError="1">
        <row r="47">
          <cell r="I47">
            <v>6600</v>
          </cell>
        </row>
      </sheetData>
      <sheetData sheetId="2" refreshError="1">
        <row r="44">
          <cell r="I44">
            <v>3715.0025000000001</v>
          </cell>
        </row>
      </sheetData>
      <sheetData sheetId="3" refreshError="1">
        <row r="58">
          <cell r="I58">
            <v>1452</v>
          </cell>
        </row>
      </sheetData>
      <sheetData sheetId="4" refreshError="1"/>
      <sheetData sheetId="5" refreshError="1">
        <row r="35">
          <cell r="I35">
            <v>8039.02</v>
          </cell>
        </row>
      </sheetData>
      <sheetData sheetId="6" refreshError="1">
        <row r="106">
          <cell r="I106">
            <v>707245</v>
          </cell>
        </row>
      </sheetData>
      <sheetData sheetId="7" refreshError="1">
        <row r="101">
          <cell r="I101">
            <v>2755566.88</v>
          </cell>
        </row>
      </sheetData>
      <sheetData sheetId="8" refreshError="1">
        <row r="102">
          <cell r="I102">
            <v>483271.59210000001</v>
          </cell>
        </row>
      </sheetData>
      <sheetData sheetId="9" refreshError="1">
        <row r="36">
          <cell r="I36">
            <v>19360</v>
          </cell>
        </row>
      </sheetData>
      <sheetData sheetId="10" refreshError="1">
        <row r="102">
          <cell r="I102">
            <v>421987.5</v>
          </cell>
        </row>
      </sheetData>
      <sheetData sheetId="11" refreshError="1">
        <row r="105">
          <cell r="I105">
            <v>5968477.5810000002</v>
          </cell>
        </row>
      </sheetData>
      <sheetData sheetId="12" refreshError="1">
        <row r="101">
          <cell r="I101">
            <v>868876.80000000005</v>
          </cell>
        </row>
      </sheetData>
      <sheetData sheetId="13" refreshError="1">
        <row r="106">
          <cell r="I106">
            <v>2230734.2199999997</v>
          </cell>
        </row>
      </sheetData>
      <sheetData sheetId="14" refreshError="1">
        <row r="105">
          <cell r="I105">
            <v>8917.7000000000007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ra_31"/>
      <sheetName val="Compra_32"/>
      <sheetName val="Compra_33"/>
      <sheetName val="Compra_34"/>
      <sheetName val="Compra_35"/>
      <sheetName val="Compra_36"/>
      <sheetName val="Compra_37"/>
      <sheetName val="Compra_38"/>
      <sheetName val="Compra_39"/>
      <sheetName val="Compra_40"/>
      <sheetName val="Compra_41"/>
      <sheetName val="Compra_42"/>
      <sheetName val="Compra_43"/>
      <sheetName val="Compra_44"/>
      <sheetName val="Compra_45"/>
      <sheetName val="Compra_45AMP"/>
    </sheetNames>
    <sheetDataSet>
      <sheetData sheetId="0" refreshError="1">
        <row r="102">
          <cell r="I102">
            <v>1306800</v>
          </cell>
        </row>
      </sheetData>
      <sheetData sheetId="1" refreshError="1">
        <row r="105">
          <cell r="I105">
            <v>1567619.13</v>
          </cell>
        </row>
      </sheetData>
      <sheetData sheetId="2" refreshError="1">
        <row r="106">
          <cell r="I106">
            <v>19870135.576500002</v>
          </cell>
        </row>
      </sheetData>
      <sheetData sheetId="3" refreshError="1">
        <row r="46">
          <cell r="I46">
            <v>1331000</v>
          </cell>
        </row>
      </sheetData>
      <sheetData sheetId="4" refreshError="1">
        <row r="33">
          <cell r="I33">
            <v>4044</v>
          </cell>
        </row>
      </sheetData>
      <sheetData sheetId="5" refreshError="1">
        <row r="33">
          <cell r="I33">
            <v>39427.995199999998</v>
          </cell>
        </row>
      </sheetData>
      <sheetData sheetId="6" refreshError="1">
        <row r="47">
          <cell r="I47">
            <v>6600</v>
          </cell>
        </row>
      </sheetData>
      <sheetData sheetId="7" refreshError="1">
        <row r="45">
          <cell r="I45">
            <v>274718.40000000002</v>
          </cell>
        </row>
      </sheetData>
      <sheetData sheetId="8" refreshError="1">
        <row r="45">
          <cell r="I45">
            <v>576081</v>
          </cell>
        </row>
      </sheetData>
      <sheetData sheetId="9" refreshError="1">
        <row r="40">
          <cell r="I40">
            <v>33541.199999999997</v>
          </cell>
        </row>
      </sheetData>
      <sheetData sheetId="10" refreshError="1">
        <row r="45">
          <cell r="I45">
            <v>164829.5759</v>
          </cell>
        </row>
      </sheetData>
      <sheetData sheetId="11" refreshError="1">
        <row r="46">
          <cell r="I46">
            <v>394679.49400000001</v>
          </cell>
        </row>
      </sheetData>
      <sheetData sheetId="12" refreshError="1">
        <row r="46">
          <cell r="I46">
            <v>1101613.04</v>
          </cell>
        </row>
      </sheetData>
      <sheetData sheetId="13" refreshError="1">
        <row r="46">
          <cell r="I46">
            <v>416240</v>
          </cell>
        </row>
      </sheetData>
      <sheetData sheetId="14" refreshError="1">
        <row r="112">
          <cell r="I112">
            <v>46981.831599999998</v>
          </cell>
        </row>
      </sheetData>
      <sheetData sheetId="15" refreshError="1">
        <row r="33">
          <cell r="I33">
            <v>579.10599999999999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ra_61"/>
      <sheetName val="Compra_62"/>
      <sheetName val="Compra_63"/>
      <sheetName val="Compra_64"/>
      <sheetName val="Compra_65"/>
      <sheetName val="Compra_66"/>
      <sheetName val="Compra_67"/>
      <sheetName val="Compra_68"/>
      <sheetName val="Compra_69"/>
      <sheetName val="Compra_70"/>
      <sheetName val="Compra_70AMP"/>
      <sheetName val="Compra_71"/>
      <sheetName val="Compra_72"/>
      <sheetName val="Compra_73"/>
      <sheetName val="Compra_74"/>
      <sheetName val="Compra_75"/>
    </sheetNames>
    <sheetDataSet>
      <sheetData sheetId="0" refreshError="1">
        <row r="40">
          <cell r="I40">
            <v>7989.0249999999996</v>
          </cell>
        </row>
      </sheetData>
      <sheetData sheetId="1" refreshError="1">
        <row r="33">
          <cell r="I33">
            <v>9500</v>
          </cell>
        </row>
      </sheetData>
      <sheetData sheetId="2" refreshError="1">
        <row r="35">
          <cell r="I35">
            <v>10890</v>
          </cell>
        </row>
      </sheetData>
      <sheetData sheetId="3" refreshError="1">
        <row r="33">
          <cell r="I33">
            <v>3309.35</v>
          </cell>
        </row>
      </sheetData>
      <sheetData sheetId="4" refreshError="1">
        <row r="36">
          <cell r="I36">
            <v>1391.1975</v>
          </cell>
        </row>
      </sheetData>
      <sheetData sheetId="5" refreshError="1">
        <row r="36">
          <cell r="I36">
            <v>11979</v>
          </cell>
        </row>
      </sheetData>
      <sheetData sheetId="6" refreshError="1">
        <row r="33">
          <cell r="I33">
            <v>3462.1125000000002</v>
          </cell>
        </row>
      </sheetData>
      <sheetData sheetId="7" refreshError="1">
        <row r="36">
          <cell r="I36">
            <v>145200</v>
          </cell>
        </row>
      </sheetData>
      <sheetData sheetId="8" refreshError="1">
        <row r="36">
          <cell r="I36">
            <v>1127.72</v>
          </cell>
        </row>
      </sheetData>
      <sheetData sheetId="9" refreshError="1">
        <row r="36">
          <cell r="I36">
            <v>3158.1</v>
          </cell>
        </row>
      </sheetData>
      <sheetData sheetId="10" refreshError="1">
        <row r="36">
          <cell r="I36">
            <v>1754.5</v>
          </cell>
        </row>
      </sheetData>
      <sheetData sheetId="11" refreshError="1">
        <row r="38">
          <cell r="I38">
            <v>1200</v>
          </cell>
        </row>
      </sheetData>
      <sheetData sheetId="12" refreshError="1">
        <row r="33">
          <cell r="I33">
            <v>29176.487999999998</v>
          </cell>
        </row>
      </sheetData>
      <sheetData sheetId="13" refreshError="1">
        <row r="40">
          <cell r="I40">
            <v>1905.75</v>
          </cell>
        </row>
      </sheetData>
      <sheetData sheetId="14" refreshError="1">
        <row r="36">
          <cell r="I36">
            <v>4658.5</v>
          </cell>
        </row>
      </sheetData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ra_136"/>
    </sheetNames>
    <sheetDataSet>
      <sheetData sheetId="0" refreshError="1">
        <row r="32">
          <cell r="I32">
            <v>2000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11">
    <pageSetUpPr fitToPage="1"/>
  </sheetPr>
  <dimension ref="A1:J76"/>
  <sheetViews>
    <sheetView showGridLines="0" showZeros="0" tabSelected="1" zoomScale="85" zoomScaleNormal="85" zoomScaleSheetLayoutView="25" workbookViewId="0">
      <selection activeCell="E10" sqref="E10:F10"/>
    </sheetView>
  </sheetViews>
  <sheetFormatPr baseColWidth="10" defaultColWidth="11.44140625" defaultRowHeight="27.6" x14ac:dyDescent="0.45"/>
  <cols>
    <col min="1" max="1" width="6.6640625" customWidth="1"/>
    <col min="2" max="2" width="10.33203125" customWidth="1"/>
    <col min="3" max="3" width="23.33203125" customWidth="1"/>
    <col min="4" max="4" width="24.33203125" customWidth="1"/>
    <col min="5" max="5" width="25.5546875" customWidth="1"/>
    <col min="6" max="6" width="37.5546875" customWidth="1"/>
    <col min="7" max="8" width="42.6640625" style="3" customWidth="1"/>
    <col min="9" max="9" width="11.44140625" style="48"/>
    <col min="10" max="10" width="12.6640625" bestFit="1" customWidth="1"/>
    <col min="12" max="12" width="12.6640625" bestFit="1" customWidth="1"/>
  </cols>
  <sheetData>
    <row r="1" spans="1:10" s="1" customFormat="1" ht="29.4" customHeight="1" x14ac:dyDescent="0.45">
      <c r="A1" s="6"/>
      <c r="B1" s="7"/>
      <c r="C1" s="8"/>
      <c r="D1" s="8"/>
      <c r="E1" s="55" t="s">
        <v>0</v>
      </c>
      <c r="F1" s="56"/>
      <c r="G1" s="56"/>
      <c r="H1" s="57"/>
      <c r="I1" s="47"/>
    </row>
    <row r="2" spans="1:10" s="1" customFormat="1" ht="49.95" customHeight="1" x14ac:dyDescent="0.45">
      <c r="A2" s="9"/>
      <c r="B2" s="12"/>
      <c r="C2" s="13"/>
      <c r="D2" s="13"/>
      <c r="E2" s="58"/>
      <c r="F2" s="59"/>
      <c r="G2" s="59"/>
      <c r="H2" s="60"/>
      <c r="I2" s="47"/>
    </row>
    <row r="3" spans="1:10" s="1" customFormat="1" ht="61.95" customHeight="1" thickBot="1" x14ac:dyDescent="0.5">
      <c r="A3" s="9"/>
      <c r="B3" s="12"/>
      <c r="C3" s="14"/>
      <c r="D3" s="14"/>
      <c r="E3" s="61" t="s">
        <v>67</v>
      </c>
      <c r="F3" s="62"/>
      <c r="G3" s="62"/>
      <c r="H3" s="63"/>
      <c r="I3" s="47"/>
    </row>
    <row r="4" spans="1:10" ht="27.75" customHeight="1" x14ac:dyDescent="0.45">
      <c r="A4" s="70" t="s">
        <v>1</v>
      </c>
      <c r="B4" s="73" t="s">
        <v>2</v>
      </c>
      <c r="C4" s="70" t="s">
        <v>3</v>
      </c>
      <c r="D4" s="76" t="s">
        <v>4</v>
      </c>
      <c r="E4" s="77"/>
      <c r="F4" s="78"/>
      <c r="G4" s="39"/>
      <c r="H4" s="40"/>
    </row>
    <row r="5" spans="1:10" ht="27.75" customHeight="1" x14ac:dyDescent="0.45">
      <c r="A5" s="71"/>
      <c r="B5" s="74"/>
      <c r="C5" s="71"/>
      <c r="D5" s="79"/>
      <c r="E5" s="80"/>
      <c r="F5" s="81"/>
      <c r="G5" s="10" t="s">
        <v>5</v>
      </c>
      <c r="H5" s="41" t="s">
        <v>5</v>
      </c>
    </row>
    <row r="6" spans="1:10" ht="27.75" customHeight="1" thickBot="1" x14ac:dyDescent="0.5">
      <c r="A6" s="71"/>
      <c r="B6" s="74"/>
      <c r="C6" s="71"/>
      <c r="D6" s="79"/>
      <c r="E6" s="80"/>
      <c r="F6" s="81"/>
      <c r="G6" s="11" t="s">
        <v>6</v>
      </c>
      <c r="H6" s="42" t="s">
        <v>6</v>
      </c>
    </row>
    <row r="7" spans="1:10" s="4" customFormat="1" ht="51.6" customHeight="1" thickBot="1" x14ac:dyDescent="0.3">
      <c r="A7" s="72"/>
      <c r="B7" s="75"/>
      <c r="C7" s="72"/>
      <c r="D7" s="82"/>
      <c r="E7" s="83"/>
      <c r="F7" s="84"/>
      <c r="G7" s="43" t="s">
        <v>7</v>
      </c>
      <c r="H7" s="44" t="s">
        <v>7</v>
      </c>
      <c r="I7" s="49"/>
      <c r="J7" s="26"/>
    </row>
    <row r="8" spans="1:10" s="2" customFormat="1" ht="37.5" customHeight="1" x14ac:dyDescent="0.25">
      <c r="A8" s="33">
        <v>1</v>
      </c>
      <c r="B8" s="34">
        <v>3</v>
      </c>
      <c r="C8" s="34" t="s">
        <v>8</v>
      </c>
      <c r="D8" s="35" t="s">
        <v>9</v>
      </c>
      <c r="E8" s="35"/>
      <c r="F8" s="35"/>
      <c r="G8" s="38"/>
      <c r="H8" s="46">
        <f>G8*B8</f>
        <v>0</v>
      </c>
      <c r="I8" s="50" t="s">
        <v>79</v>
      </c>
      <c r="J8" s="26" t="s">
        <v>83</v>
      </c>
    </row>
    <row r="9" spans="1:10" s="2" customFormat="1" ht="39" customHeight="1" x14ac:dyDescent="0.25">
      <c r="A9" s="36">
        <v>2</v>
      </c>
      <c r="B9" s="31">
        <v>1</v>
      </c>
      <c r="C9" s="31" t="s">
        <v>10</v>
      </c>
      <c r="D9" s="69" t="s">
        <v>78</v>
      </c>
      <c r="E9" s="69"/>
      <c r="F9" s="69"/>
      <c r="G9" s="69"/>
      <c r="H9" s="85"/>
      <c r="I9" s="51"/>
      <c r="J9" s="26" t="s">
        <v>76</v>
      </c>
    </row>
    <row r="10" spans="1:10" s="2" customFormat="1" ht="21" customHeight="1" x14ac:dyDescent="0.25">
      <c r="A10" s="68" t="s">
        <v>77</v>
      </c>
      <c r="B10" s="69"/>
      <c r="C10" s="69"/>
      <c r="D10" s="37" t="s">
        <v>72</v>
      </c>
      <c r="E10" s="64">
        <v>60</v>
      </c>
      <c r="F10" s="65"/>
      <c r="G10" s="32"/>
      <c r="H10" s="45">
        <f>G10</f>
        <v>0</v>
      </c>
      <c r="I10" s="50" t="s">
        <v>80</v>
      </c>
      <c r="J10" s="26"/>
    </row>
    <row r="11" spans="1:10" s="2" customFormat="1" ht="21" customHeight="1" x14ac:dyDescent="0.25">
      <c r="A11" s="68"/>
      <c r="B11" s="69"/>
      <c r="C11" s="69"/>
      <c r="D11" s="37" t="s">
        <v>73</v>
      </c>
      <c r="E11" s="66" t="s">
        <v>84</v>
      </c>
      <c r="F11" s="67"/>
      <c r="G11" s="32"/>
      <c r="H11" s="29">
        <f t="shared" ref="H11:H14" si="0">G11</f>
        <v>0</v>
      </c>
      <c r="I11" s="51"/>
      <c r="J11" s="26"/>
    </row>
    <row r="12" spans="1:10" s="2" customFormat="1" ht="21" customHeight="1" x14ac:dyDescent="0.25">
      <c r="A12" s="68"/>
      <c r="B12" s="69"/>
      <c r="C12" s="69"/>
      <c r="D12" s="37" t="s">
        <v>74</v>
      </c>
      <c r="E12" s="66" t="s">
        <v>85</v>
      </c>
      <c r="F12" s="67"/>
      <c r="G12" s="32"/>
      <c r="H12" s="29">
        <f t="shared" si="0"/>
        <v>0</v>
      </c>
      <c r="J12" s="26"/>
    </row>
    <row r="13" spans="1:10" s="2" customFormat="1" ht="21" customHeight="1" x14ac:dyDescent="0.25">
      <c r="A13" s="68"/>
      <c r="B13" s="69"/>
      <c r="C13" s="69"/>
      <c r="D13" s="37" t="s">
        <v>75</v>
      </c>
      <c r="E13" s="66" t="s">
        <v>86</v>
      </c>
      <c r="F13" s="67" t="s">
        <v>86</v>
      </c>
      <c r="G13" s="32"/>
      <c r="H13" s="29">
        <f t="shared" si="0"/>
        <v>0</v>
      </c>
      <c r="J13" s="26"/>
    </row>
    <row r="14" spans="1:10" s="2" customFormat="1" ht="21" customHeight="1" thickBot="1" x14ac:dyDescent="0.3">
      <c r="A14" s="68"/>
      <c r="B14" s="69"/>
      <c r="C14" s="69"/>
      <c r="D14" s="37" t="s">
        <v>88</v>
      </c>
      <c r="E14" s="66" t="s">
        <v>89</v>
      </c>
      <c r="F14" s="67"/>
      <c r="G14" s="32"/>
      <c r="H14" s="29">
        <f t="shared" si="0"/>
        <v>0</v>
      </c>
      <c r="I14" s="51"/>
      <c r="J14" s="26"/>
    </row>
    <row r="15" spans="1:10" s="2" customFormat="1" ht="39.6" customHeight="1" thickBot="1" x14ac:dyDescent="0.3">
      <c r="A15" s="86" t="s">
        <v>81</v>
      </c>
      <c r="B15" s="87"/>
      <c r="C15" s="87"/>
      <c r="D15" s="87"/>
      <c r="E15" s="87"/>
      <c r="F15" s="87"/>
      <c r="G15" s="88"/>
      <c r="H15" s="52">
        <f>H8+H10</f>
        <v>0</v>
      </c>
      <c r="I15" s="50" t="s">
        <v>82</v>
      </c>
      <c r="J15" s="26" t="s">
        <v>87</v>
      </c>
    </row>
    <row r="16" spans="1:10" s="2" customFormat="1" ht="39.6" customHeight="1" thickBot="1" x14ac:dyDescent="0.3">
      <c r="A16" s="89" t="s">
        <v>11</v>
      </c>
      <c r="B16" s="90"/>
      <c r="C16" s="90"/>
      <c r="D16" s="90"/>
      <c r="E16" s="90"/>
      <c r="F16" s="90"/>
      <c r="G16" s="91"/>
      <c r="H16" s="53">
        <f>H15*1.18</f>
        <v>0</v>
      </c>
      <c r="I16" s="51"/>
    </row>
    <row r="76" spans="7:8" x14ac:dyDescent="0.45">
      <c r="G76" s="5" t="s">
        <v>12</v>
      </c>
      <c r="H76" s="5" t="s">
        <v>12</v>
      </c>
    </row>
  </sheetData>
  <mergeCells count="15">
    <mergeCell ref="A15:G15"/>
    <mergeCell ref="A16:G16"/>
    <mergeCell ref="E13:F13"/>
    <mergeCell ref="E14:F14"/>
    <mergeCell ref="A10:C14"/>
    <mergeCell ref="A4:A7"/>
    <mergeCell ref="B4:B7"/>
    <mergeCell ref="C4:C7"/>
    <mergeCell ref="D4:F7"/>
    <mergeCell ref="D9:H9"/>
    <mergeCell ref="E1:H2"/>
    <mergeCell ref="E3:H3"/>
    <mergeCell ref="E10:F10"/>
    <mergeCell ref="E11:F11"/>
    <mergeCell ref="E12:F12"/>
  </mergeCells>
  <phoneticPr fontId="5" type="noConversion"/>
  <printOptions horizontalCentered="1"/>
  <pageMargins left="0.39370078740157483" right="0.39370078740157483" top="0.98425196850393704" bottom="0.55118110236220474" header="0.47244094488188981" footer="0.59055118110236227"/>
  <pageSetup paperSize="9" scale="36" fitToHeight="2" orientation="landscape" r:id="rId1"/>
  <headerFooter alignWithMargins="0">
    <oddFooter>&amp;L&amp;11Fo.JJC-LG-01-01 Rev 4 Cuadro COmparativo de Compras y Contratación de Servicios</oddFooter>
  </headerFooter>
  <ignoredErrors>
    <ignoredError sqref="H8 H10:H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49038-C15A-4D28-912E-0A80B48E6E96}">
  <dimension ref="A1:C28"/>
  <sheetViews>
    <sheetView zoomScaleNormal="100" workbookViewId="0">
      <selection activeCell="C32" sqref="C32"/>
    </sheetView>
  </sheetViews>
  <sheetFormatPr baseColWidth="10" defaultColWidth="11.44140625" defaultRowHeight="13.2" x14ac:dyDescent="0.25"/>
  <cols>
    <col min="1" max="1" width="54.33203125" customWidth="1"/>
    <col min="2" max="2" width="23.33203125" customWidth="1"/>
  </cols>
  <sheetData>
    <row r="1" spans="1:2" ht="46.2" customHeight="1" x14ac:dyDescent="0.25">
      <c r="A1" s="20" t="s">
        <v>13</v>
      </c>
      <c r="B1" s="20" t="s">
        <v>14</v>
      </c>
    </row>
    <row r="2" spans="1:2" ht="15.6" customHeight="1" x14ac:dyDescent="0.25">
      <c r="A2" s="22" t="s">
        <v>15</v>
      </c>
      <c r="B2" s="24"/>
    </row>
    <row r="3" spans="1:2" ht="15.6" customHeight="1" x14ac:dyDescent="0.25">
      <c r="A3" s="23" t="s">
        <v>16</v>
      </c>
      <c r="B3" s="24"/>
    </row>
    <row r="4" spans="1:2" ht="15.6" customHeight="1" x14ac:dyDescent="0.25">
      <c r="A4" s="23" t="s">
        <v>17</v>
      </c>
      <c r="B4" s="24"/>
    </row>
    <row r="5" spans="1:2" ht="15.6" customHeight="1" x14ac:dyDescent="0.25">
      <c r="A5" s="23" t="s">
        <v>18</v>
      </c>
      <c r="B5" s="24"/>
    </row>
    <row r="6" spans="1:2" ht="15.6" customHeight="1" x14ac:dyDescent="0.25">
      <c r="A6" s="23" t="s">
        <v>19</v>
      </c>
      <c r="B6" s="24"/>
    </row>
    <row r="7" spans="1:2" ht="15.6" customHeight="1" x14ac:dyDescent="0.25">
      <c r="A7" s="22" t="s">
        <v>20</v>
      </c>
      <c r="B7" s="24">
        <f>SUM(B3:B6)</f>
        <v>0</v>
      </c>
    </row>
    <row r="8" spans="1:2" ht="15.6" customHeight="1" x14ac:dyDescent="0.25">
      <c r="A8" s="22" t="s">
        <v>21</v>
      </c>
      <c r="B8" s="24"/>
    </row>
    <row r="9" spans="1:2" ht="15.6" customHeight="1" x14ac:dyDescent="0.25">
      <c r="A9" s="23" t="s">
        <v>22</v>
      </c>
      <c r="B9" s="24"/>
    </row>
    <row r="10" spans="1:2" ht="15.6" customHeight="1" x14ac:dyDescent="0.25">
      <c r="A10" s="23" t="s">
        <v>23</v>
      </c>
      <c r="B10" s="24"/>
    </row>
    <row r="11" spans="1:2" ht="15.6" customHeight="1" x14ac:dyDescent="0.25">
      <c r="A11" s="23" t="s">
        <v>24</v>
      </c>
      <c r="B11" s="24"/>
    </row>
    <row r="12" spans="1:2" ht="15.6" customHeight="1" x14ac:dyDescent="0.25">
      <c r="A12" s="23" t="s">
        <v>25</v>
      </c>
      <c r="B12" s="24"/>
    </row>
    <row r="13" spans="1:2" ht="15.6" customHeight="1" x14ac:dyDescent="0.25">
      <c r="A13" s="22" t="s">
        <v>26</v>
      </c>
      <c r="B13" s="24">
        <f>SUM(B9:B12)</f>
        <v>0</v>
      </c>
    </row>
    <row r="14" spans="1:2" ht="15.6" customHeight="1" x14ac:dyDescent="0.25">
      <c r="A14" s="22" t="s">
        <v>27</v>
      </c>
      <c r="B14" s="24"/>
    </row>
    <row r="15" spans="1:2" ht="15.6" customHeight="1" x14ac:dyDescent="0.25">
      <c r="A15" s="23" t="s">
        <v>28</v>
      </c>
      <c r="B15" s="24"/>
    </row>
    <row r="16" spans="1:2" ht="15.6" customHeight="1" x14ac:dyDescent="0.25">
      <c r="A16" s="23" t="s">
        <v>25</v>
      </c>
      <c r="B16" s="24"/>
    </row>
    <row r="17" spans="1:3" ht="15.6" customHeight="1" x14ac:dyDescent="0.25">
      <c r="A17" s="22" t="s">
        <v>29</v>
      </c>
      <c r="B17" s="24">
        <f>SUM(B15:B16)</f>
        <v>0</v>
      </c>
    </row>
    <row r="18" spans="1:3" ht="15.6" customHeight="1" x14ac:dyDescent="0.25">
      <c r="A18" s="22" t="s">
        <v>30</v>
      </c>
      <c r="B18" s="24"/>
    </row>
    <row r="19" spans="1:3" ht="15.6" customHeight="1" x14ac:dyDescent="0.25">
      <c r="A19" s="23" t="s">
        <v>31</v>
      </c>
      <c r="B19" s="24"/>
    </row>
    <row r="20" spans="1:3" ht="15.6" customHeight="1" x14ac:dyDescent="0.25">
      <c r="A20" s="23" t="s">
        <v>32</v>
      </c>
      <c r="B20" s="24"/>
    </row>
    <row r="21" spans="1:3" ht="15.6" customHeight="1" x14ac:dyDescent="0.25">
      <c r="A21" s="23" t="s">
        <v>25</v>
      </c>
      <c r="B21" s="24"/>
    </row>
    <row r="22" spans="1:3" ht="15.6" customHeight="1" x14ac:dyDescent="0.25">
      <c r="A22" s="22" t="s">
        <v>33</v>
      </c>
      <c r="B22" s="24">
        <f>SUM(B19:B21)</f>
        <v>0</v>
      </c>
    </row>
    <row r="23" spans="1:3" ht="15.6" customHeight="1" x14ac:dyDescent="0.25">
      <c r="A23" s="22" t="s">
        <v>34</v>
      </c>
      <c r="B23" s="24"/>
    </row>
    <row r="24" spans="1:3" ht="15.6" customHeight="1" x14ac:dyDescent="0.25">
      <c r="A24" s="23" t="s">
        <v>35</v>
      </c>
      <c r="B24" s="24"/>
    </row>
    <row r="25" spans="1:3" ht="15.6" customHeight="1" x14ac:dyDescent="0.25">
      <c r="A25" s="23" t="s">
        <v>36</v>
      </c>
      <c r="B25" s="24"/>
    </row>
    <row r="26" spans="1:3" ht="15.6" customHeight="1" x14ac:dyDescent="0.25">
      <c r="A26" s="23" t="s">
        <v>37</v>
      </c>
      <c r="B26" s="24"/>
    </row>
    <row r="27" spans="1:3" ht="15.6" customHeight="1" x14ac:dyDescent="0.25">
      <c r="A27" s="22" t="s">
        <v>38</v>
      </c>
      <c r="B27" s="24">
        <f>SUM(B24:B26)</f>
        <v>0</v>
      </c>
    </row>
    <row r="28" spans="1:3" ht="21.6" customHeight="1" x14ac:dyDescent="0.25">
      <c r="A28" s="22" t="s">
        <v>39</v>
      </c>
      <c r="B28" s="25">
        <f>B7+B13+B17+B22+B27</f>
        <v>0</v>
      </c>
      <c r="C28" s="1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ED73-EB84-49EE-B573-1877139A932D}">
  <dimension ref="A1:C19"/>
  <sheetViews>
    <sheetView workbookViewId="0">
      <selection activeCell="G5" sqref="G5"/>
    </sheetView>
  </sheetViews>
  <sheetFormatPr baseColWidth="10" defaultColWidth="11.44140625" defaultRowHeight="13.2" x14ac:dyDescent="0.25"/>
  <cols>
    <col min="2" max="2" width="38.33203125" style="3" customWidth="1"/>
  </cols>
  <sheetData>
    <row r="1" spans="1:3" ht="26.4" customHeight="1" x14ac:dyDescent="0.25">
      <c r="A1" s="20" t="s">
        <v>41</v>
      </c>
      <c r="B1" s="20" t="s">
        <v>70</v>
      </c>
      <c r="C1" s="15"/>
    </row>
    <row r="2" spans="1:3" ht="18" customHeight="1" x14ac:dyDescent="0.25">
      <c r="A2" s="16">
        <v>1</v>
      </c>
      <c r="B2" s="19" t="s">
        <v>50</v>
      </c>
      <c r="C2" s="18"/>
    </row>
    <row r="3" spans="1:3" ht="18" customHeight="1" x14ac:dyDescent="0.25">
      <c r="A3" s="16">
        <v>2</v>
      </c>
      <c r="B3" s="19" t="s">
        <v>51</v>
      </c>
      <c r="C3" s="18"/>
    </row>
    <row r="4" spans="1:3" ht="18" customHeight="1" x14ac:dyDescent="0.25">
      <c r="A4" s="16">
        <v>3</v>
      </c>
      <c r="B4" s="19" t="s">
        <v>52</v>
      </c>
      <c r="C4" s="18"/>
    </row>
    <row r="5" spans="1:3" ht="18" customHeight="1" x14ac:dyDescent="0.25">
      <c r="A5" s="16">
        <v>4</v>
      </c>
      <c r="B5" s="19" t="s">
        <v>53</v>
      </c>
      <c r="C5" s="18"/>
    </row>
    <row r="6" spans="1:3" ht="18" customHeight="1" x14ac:dyDescent="0.25">
      <c r="A6" s="16">
        <v>5</v>
      </c>
      <c r="B6" s="19" t="s">
        <v>54</v>
      </c>
      <c r="C6" s="18"/>
    </row>
    <row r="7" spans="1:3" ht="18" customHeight="1" x14ac:dyDescent="0.25">
      <c r="A7" s="16">
        <v>6</v>
      </c>
      <c r="B7" s="19" t="s">
        <v>55</v>
      </c>
      <c r="C7" s="18"/>
    </row>
    <row r="8" spans="1:3" ht="18" customHeight="1" x14ac:dyDescent="0.25">
      <c r="A8" s="16">
        <v>7</v>
      </c>
      <c r="B8" s="19" t="s">
        <v>56</v>
      </c>
      <c r="C8" s="18"/>
    </row>
    <row r="9" spans="1:3" ht="18" customHeight="1" x14ac:dyDescent="0.25">
      <c r="A9" s="16">
        <v>8</v>
      </c>
      <c r="B9" s="19" t="s">
        <v>57</v>
      </c>
      <c r="C9" s="18"/>
    </row>
    <row r="10" spans="1:3" ht="18" customHeight="1" x14ac:dyDescent="0.25">
      <c r="A10" s="16">
        <v>9</v>
      </c>
      <c r="B10" s="19" t="s">
        <v>58</v>
      </c>
      <c r="C10" s="18"/>
    </row>
    <row r="11" spans="1:3" ht="18" customHeight="1" x14ac:dyDescent="0.25">
      <c r="A11" s="16">
        <v>10</v>
      </c>
      <c r="B11" s="19" t="s">
        <v>59</v>
      </c>
      <c r="C11" s="18"/>
    </row>
    <row r="12" spans="1:3" ht="18" customHeight="1" x14ac:dyDescent="0.25">
      <c r="A12" s="16" t="s">
        <v>60</v>
      </c>
      <c r="B12" s="19" t="s">
        <v>61</v>
      </c>
      <c r="C12" s="18"/>
    </row>
    <row r="13" spans="1:3" ht="18" customHeight="1" x14ac:dyDescent="0.25">
      <c r="A13" s="16" t="s">
        <v>60</v>
      </c>
      <c r="B13" s="19" t="s">
        <v>62</v>
      </c>
      <c r="C13" s="18"/>
    </row>
    <row r="14" spans="1:3" ht="18" customHeight="1" x14ac:dyDescent="0.25">
      <c r="A14" s="16" t="s">
        <v>60</v>
      </c>
      <c r="B14" s="19" t="s">
        <v>63</v>
      </c>
      <c r="C14" s="18"/>
    </row>
    <row r="15" spans="1:3" ht="18" customHeight="1" x14ac:dyDescent="0.25">
      <c r="A15" s="16" t="s">
        <v>60</v>
      </c>
      <c r="B15" s="19" t="s">
        <v>64</v>
      </c>
      <c r="C15" s="18"/>
    </row>
    <row r="16" spans="1:3" ht="36.6" customHeight="1" x14ac:dyDescent="0.25">
      <c r="A16" s="18"/>
      <c r="B16" s="30">
        <v>0</v>
      </c>
      <c r="C16" s="21" t="s">
        <v>71</v>
      </c>
    </row>
    <row r="18" spans="2:2" ht="15" customHeight="1" x14ac:dyDescent="0.25">
      <c r="B18" s="28" t="s">
        <v>65</v>
      </c>
    </row>
    <row r="19" spans="2:2" ht="39.6" x14ac:dyDescent="0.25">
      <c r="B19" s="27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8C497-425D-4A40-986C-BD82C5CF2264}">
  <dimension ref="A1:D10"/>
  <sheetViews>
    <sheetView zoomScale="90" zoomScaleNormal="90" workbookViewId="0">
      <selection activeCell="F17" sqref="F17"/>
    </sheetView>
  </sheetViews>
  <sheetFormatPr baseColWidth="10" defaultColWidth="11.44140625" defaultRowHeight="13.2" x14ac:dyDescent="0.25"/>
  <cols>
    <col min="2" max="2" width="94.109375" customWidth="1"/>
    <col min="3" max="3" width="19" customWidth="1"/>
  </cols>
  <sheetData>
    <row r="1" spans="1:4" s="26" customFormat="1" ht="54" customHeight="1" x14ac:dyDescent="0.25">
      <c r="A1" s="20" t="s">
        <v>41</v>
      </c>
      <c r="B1" s="20" t="s">
        <v>69</v>
      </c>
      <c r="C1" s="20" t="s">
        <v>42</v>
      </c>
    </row>
    <row r="2" spans="1:4" s="18" customFormat="1" ht="21" customHeight="1" x14ac:dyDescent="0.25">
      <c r="A2" s="16">
        <v>1</v>
      </c>
      <c r="B2" s="19" t="s">
        <v>43</v>
      </c>
      <c r="C2" s="17">
        <v>2</v>
      </c>
    </row>
    <row r="3" spans="1:4" s="18" customFormat="1" ht="21" customHeight="1" x14ac:dyDescent="0.25">
      <c r="A3" s="16">
        <v>2</v>
      </c>
      <c r="B3" s="19" t="s">
        <v>44</v>
      </c>
      <c r="C3" s="17">
        <v>10</v>
      </c>
    </row>
    <row r="4" spans="1:4" s="18" customFormat="1" ht="21" customHeight="1" x14ac:dyDescent="0.25">
      <c r="A4" s="16">
        <v>3</v>
      </c>
      <c r="B4" s="19" t="s">
        <v>45</v>
      </c>
      <c r="C4" s="17">
        <v>2</v>
      </c>
    </row>
    <row r="5" spans="1:4" s="18" customFormat="1" ht="21" customHeight="1" x14ac:dyDescent="0.25">
      <c r="A5" s="16">
        <v>4</v>
      </c>
      <c r="B5" s="19" t="s">
        <v>46</v>
      </c>
      <c r="C5" s="17">
        <v>10</v>
      </c>
    </row>
    <row r="6" spans="1:4" s="18" customFormat="1" ht="21" customHeight="1" x14ac:dyDescent="0.25">
      <c r="A6" s="16">
        <v>5</v>
      </c>
      <c r="B6" s="19" t="s">
        <v>47</v>
      </c>
      <c r="C6" s="17">
        <v>2</v>
      </c>
    </row>
    <row r="7" spans="1:4" s="18" customFormat="1" ht="21" customHeight="1" x14ac:dyDescent="0.25">
      <c r="A7" s="16">
        <v>6</v>
      </c>
      <c r="B7" s="19" t="s">
        <v>48</v>
      </c>
      <c r="C7" s="17">
        <v>10</v>
      </c>
    </row>
    <row r="8" spans="1:4" s="18" customFormat="1" ht="21" customHeight="1" x14ac:dyDescent="0.25">
      <c r="A8" s="16">
        <v>7</v>
      </c>
      <c r="B8" s="19" t="s">
        <v>49</v>
      </c>
      <c r="C8" s="17">
        <v>20</v>
      </c>
    </row>
    <row r="9" spans="1:4" s="18" customFormat="1" ht="59.4" customHeight="1" x14ac:dyDescent="0.25">
      <c r="A9" s="16">
        <v>8</v>
      </c>
      <c r="B9" s="19" t="s">
        <v>68</v>
      </c>
      <c r="C9" s="17"/>
    </row>
    <row r="10" spans="1:4" s="18" customFormat="1" ht="25.95" customHeight="1" x14ac:dyDescent="0.25">
      <c r="B10" s="54" t="s">
        <v>69</v>
      </c>
      <c r="D10" s="2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D595EB7F8CBA408CBD5CB1E09B30FA" ma:contentTypeVersion="0" ma:contentTypeDescription="Crear nuevo documento." ma:contentTypeScope="" ma:versionID="347c850973a98f298e7e4afbc8bb7c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E9A88A-650B-48BF-9CFA-30054869E0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3DCBEA-FAA6-4061-8936-F88B89051D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D1F0C7-F137-4DD2-AEC3-2156BA377D49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Estructura de propuesta económi</vt:lpstr>
      <vt:lpstr>Estructura de costos del person</vt:lpstr>
      <vt:lpstr>Costo de los Insumos y Material</vt:lpstr>
      <vt:lpstr>Equipamiento</vt:lpstr>
      <vt:lpstr>'Estructura de propuesta económi'!Área_de_impresión</vt:lpstr>
      <vt:lpstr>'Estructura de propuesta económi'!Títulos_a_imprimir</vt:lpstr>
    </vt:vector>
  </TitlesOfParts>
  <Manager/>
  <Company>Perez Companc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Perez Companc S.A.</dc:creator>
  <cp:keywords/>
  <dc:description/>
  <cp:lastModifiedBy>Milagros Ivette  Mendives Negrini</cp:lastModifiedBy>
  <cp:revision/>
  <dcterms:created xsi:type="dcterms:W3CDTF">2000-11-03T21:39:36Z</dcterms:created>
  <dcterms:modified xsi:type="dcterms:W3CDTF">2024-03-14T14:15:14Z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0x01010009D595EB7F8CBA408CBD5CB1E09B30FA</vt:lpwstr>
  </property>
</Properties>
</file>